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qpd\Documents\SolarLink\"/>
    </mc:Choice>
  </mc:AlternateContent>
  <xr:revisionPtr revIDLastSave="0" documentId="13_ncr:1_{B5A9399B-2F01-47D1-A97F-341F8F85A52D}" xr6:coauthVersionLast="47" xr6:coauthVersionMax="47" xr10:uidLastSave="{00000000-0000-0000-0000-000000000000}"/>
  <bookViews>
    <workbookView xWindow="32730" yWindow="4860" windowWidth="18000" windowHeight="9270" xr2:uid="{C024FD2C-0125-4586-809A-4EABBCC5F90D}"/>
  </bookViews>
  <sheets>
    <sheet name="Character Sheet" sheetId="1" r:id="rId1"/>
    <sheet name="Op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26" i="1" l="1"/>
  <c r="Q126" i="1"/>
  <c r="L126" i="1"/>
  <c r="X22" i="1"/>
  <c r="B126" i="1" a="1"/>
  <c r="B126" i="1" s="1"/>
  <c r="G126" i="1"/>
  <c r="F4" i="2"/>
  <c r="X24" i="1"/>
  <c r="AF26" i="1"/>
  <c r="AF24" i="1"/>
  <c r="AF22" i="1"/>
  <c r="AF20" i="1"/>
  <c r="AF16" i="1"/>
  <c r="AF18" i="1"/>
  <c r="X38" i="1"/>
  <c r="O26" i="1"/>
  <c r="AA29" i="1"/>
  <c r="AF7" i="1"/>
  <c r="X7" i="1"/>
  <c r="X18" i="1" l="1"/>
  <c r="O28" i="1"/>
  <c r="AF38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<sst xmlns="http://schemas.openxmlformats.org/spreadsheetml/2006/main" count="100" uniqueCount="90">
  <si>
    <t>HITPOINTS</t>
  </si>
  <si>
    <t>DEFENSE</t>
  </si>
  <si>
    <t>TOTAL</t>
  </si>
  <si>
    <t>GEAR</t>
  </si>
  <si>
    <t>TURN ORDER</t>
  </si>
  <si>
    <t>TRADES</t>
  </si>
  <si>
    <t>ATTRIBUTE MODIFIERS</t>
  </si>
  <si>
    <t>Rank</t>
  </si>
  <si>
    <t>REDUCTION</t>
  </si>
  <si>
    <t>NAME</t>
  </si>
  <si>
    <t>PHYS</t>
  </si>
  <si>
    <t>LIGHT</t>
  </si>
  <si>
    <t>CHEM</t>
  </si>
  <si>
    <t>HOT</t>
  </si>
  <si>
    <t>COLD</t>
  </si>
  <si>
    <t>ELEC</t>
  </si>
  <si>
    <t>MANEUVERS</t>
  </si>
  <si>
    <t>Name</t>
  </si>
  <si>
    <t>Name:</t>
  </si>
  <si>
    <t>Attribute</t>
  </si>
  <si>
    <t>Strength</t>
  </si>
  <si>
    <t>Dexterity</t>
  </si>
  <si>
    <t>Celerity</t>
  </si>
  <si>
    <t>Constitution</t>
  </si>
  <si>
    <t>Intellect</t>
  </si>
  <si>
    <t>Wisdom</t>
  </si>
  <si>
    <t>Willpower</t>
  </si>
  <si>
    <t>Sociability</t>
  </si>
  <si>
    <t>Base</t>
  </si>
  <si>
    <t>Gear</t>
  </si>
  <si>
    <t>Temp</t>
  </si>
  <si>
    <t>EXP</t>
  </si>
  <si>
    <t>kDo</t>
  </si>
  <si>
    <t>AP</t>
  </si>
  <si>
    <t>Max Base</t>
  </si>
  <si>
    <t>Temp Max</t>
  </si>
  <si>
    <t>Current</t>
  </si>
  <si>
    <t>Gear Max</t>
  </si>
  <si>
    <t>Dex</t>
  </si>
  <si>
    <t>Trade Name</t>
  </si>
  <si>
    <t>TOTAL RANKS:</t>
  </si>
  <si>
    <t>Total:</t>
  </si>
  <si>
    <t>Cumulative</t>
  </si>
  <si>
    <t>MP</t>
  </si>
  <si>
    <t>Level:</t>
  </si>
  <si>
    <t>Class:</t>
  </si>
  <si>
    <t>PAP</t>
  </si>
  <si>
    <t>Mass</t>
  </si>
  <si>
    <t>Slot</t>
  </si>
  <si>
    <t>Dmg</t>
  </si>
  <si>
    <t>Attack</t>
  </si>
  <si>
    <t>Def/Red</t>
  </si>
  <si>
    <t>Other</t>
  </si>
  <si>
    <t>[H1]</t>
  </si>
  <si>
    <t>[H2]</t>
  </si>
  <si>
    <t>[H3]</t>
  </si>
  <si>
    <t>[H4]</t>
  </si>
  <si>
    <t>[H5]</t>
  </si>
  <si>
    <t>Coverage</t>
  </si>
  <si>
    <t>Total Mass</t>
  </si>
  <si>
    <t>Classes</t>
  </si>
  <si>
    <t>Savant</t>
  </si>
  <si>
    <t>SuperSoldier</t>
  </si>
  <si>
    <t>WillBlade</t>
  </si>
  <si>
    <t>Worker</t>
  </si>
  <si>
    <t>MAX:</t>
  </si>
  <si>
    <t>1 Light</t>
  </si>
  <si>
    <t>1 Phys</t>
  </si>
  <si>
    <t>1 Chem</t>
  </si>
  <si>
    <t>1 Hot</t>
  </si>
  <si>
    <t>1 Cold</t>
  </si>
  <si>
    <t>1Elec</t>
  </si>
  <si>
    <t>1 Def</t>
  </si>
  <si>
    <t>2 Def</t>
  </si>
  <si>
    <t>3 Def</t>
  </si>
  <si>
    <t>4 Def</t>
  </si>
  <si>
    <t>5 Def</t>
  </si>
  <si>
    <t>Slot Combos</t>
  </si>
  <si>
    <t>Hand</t>
  </si>
  <si>
    <t>H&amp;H</t>
  </si>
  <si>
    <t>Pack</t>
  </si>
  <si>
    <t>Arm</t>
  </si>
  <si>
    <t>Slot Coverage</t>
  </si>
  <si>
    <t>A&amp;A&amp;T</t>
  </si>
  <si>
    <t>L&amp;L</t>
  </si>
  <si>
    <t>F&amp;F</t>
  </si>
  <si>
    <t>Torso</t>
  </si>
  <si>
    <t>Walking Mass</t>
  </si>
  <si>
    <t>Heavy Mass</t>
  </si>
  <si>
    <t>Mass Limit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</si>
</sst>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left" vertical="center"/>
    </xf>
    <xf numFmtId="0" fontId="1" fillId="2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right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" fillId="3" borderId="2" xfId="0" applyFont="1" applyFill="1" applyBorder="1" applyAlignment="1">
      <alignment horizontal="right" vertical="center"/>
    </xf>
    <xf numFmtId="0" fontId="1" fillId="3" borderId="7" xfId="0" applyFont="1" applyFill="1" applyBorder="1" applyAlignment="1">
      <alignment horizontal="right" vertical="center"/>
    </xf>
    <xf numFmtId="0" fontId="1" fillId="3" borderId="8" xfId="0" applyFont="1" applyFill="1" applyBorder="1" applyAlignment="1">
      <alignment horizontal="right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right" vertical="center"/>
    </xf>
    <xf numFmtId="0" fontId="1" fillId="3" borderId="10" xfId="0" applyFont="1" applyFill="1" applyBorder="1" applyAlignment="1">
      <alignment horizontal="right" vertical="center"/>
    </xf>
    <xf numFmtId="0" fontId="1" fillId="3" borderId="13" xfId="0" applyFont="1" applyFill="1" applyBorder="1" applyAlignment="1">
      <alignment horizontal="right" vertical="center"/>
    </xf>
    <xf numFmtId="0" fontId="1" fillId="3" borderId="18" xfId="0" applyFont="1" applyFill="1" applyBorder="1" applyAlignment="1">
      <alignment horizontal="right" vertical="center"/>
    </xf>
    <xf numFmtId="0" fontId="1" fillId="3" borderId="19" xfId="0" applyFont="1" applyFill="1" applyBorder="1" applyAlignment="1">
      <alignment horizontal="right" vertical="center"/>
    </xf>
    <xf numFmtId="0" fontId="1" fillId="3" borderId="20" xfId="0" applyFont="1" applyFill="1" applyBorder="1" applyAlignment="1">
      <alignment horizontal="right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right" vertical="center"/>
    </xf>
    <xf numFmtId="0" fontId="1" fillId="3" borderId="17" xfId="0" applyFont="1" applyFill="1" applyBorder="1" applyAlignment="1">
      <alignment horizontal="right" vertical="center"/>
    </xf>
    <xf numFmtId="0" fontId="0" fillId="3" borderId="17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92546-A5C1-4498-8E83-715AE0E3A0F8}">
  <sheetPr>
    <pageSetUpPr fitToPage="1"/>
  </sheetPr>
  <dimension ref="B1:AH127"/>
  <sheetViews>
    <sheetView tabSelected="1" zoomScaleNormal="100" workbookViewId="0">
      <selection activeCell="BB20" sqref="BB20"/>
    </sheetView>
  </sheetViews>
  <sheetFormatPr defaultColWidth="2.5703125" defaultRowHeight="10.5" customHeight="1" x14ac:dyDescent="0.25"/>
  <cols>
    <col min="1" max="1" width="0.5703125" style="17" customWidth="1"/>
    <col min="2" max="3" width="2.5703125" style="17"/>
    <col min="4" max="4" width="2.5703125" style="17" customWidth="1"/>
    <col min="5" max="33" width="2.5703125" style="17"/>
    <col min="34" max="36" width="2.5703125" style="17" customWidth="1"/>
    <col min="37" max="16384" width="2.5703125" style="17"/>
  </cols>
  <sheetData>
    <row r="1" spans="2:34" ht="1.5" customHeight="1" thickBot="1" x14ac:dyDescent="0.3"/>
    <row r="2" spans="2:34" ht="10.5" customHeight="1" x14ac:dyDescent="0.25">
      <c r="B2" s="39" t="s">
        <v>18</v>
      </c>
      <c r="C2" s="31"/>
      <c r="D2" s="31"/>
      <c r="E2" s="31"/>
      <c r="F2" s="31"/>
      <c r="G2" s="14"/>
      <c r="H2" s="14"/>
      <c r="I2" s="14"/>
      <c r="J2" s="14"/>
      <c r="K2" s="14"/>
      <c r="L2" s="14"/>
      <c r="M2" s="14"/>
      <c r="N2" s="14"/>
      <c r="O2" s="15"/>
      <c r="Q2" s="39" t="s">
        <v>45</v>
      </c>
      <c r="R2" s="31"/>
      <c r="S2" s="31"/>
      <c r="T2" s="7" t="s">
        <v>61</v>
      </c>
      <c r="U2" s="7"/>
      <c r="V2" s="7"/>
      <c r="W2" s="7"/>
      <c r="X2" s="7"/>
      <c r="Y2" s="7"/>
      <c r="Z2" s="7"/>
      <c r="AA2" s="7"/>
      <c r="AB2" s="21"/>
      <c r="AC2" s="39" t="s">
        <v>44</v>
      </c>
      <c r="AD2" s="31"/>
      <c r="AE2" s="31"/>
      <c r="AF2" s="7">
        <v>1</v>
      </c>
      <c r="AG2" s="7"/>
      <c r="AH2" s="12"/>
    </row>
    <row r="3" spans="2:34" ht="10.5" customHeight="1" thickBot="1" x14ac:dyDescent="0.3">
      <c r="B3" s="40"/>
      <c r="C3" s="41"/>
      <c r="D3" s="41"/>
      <c r="E3" s="41"/>
      <c r="F3" s="41"/>
      <c r="G3" s="5"/>
      <c r="H3" s="5"/>
      <c r="I3" s="5"/>
      <c r="J3" s="5"/>
      <c r="K3" s="5"/>
      <c r="L3" s="5"/>
      <c r="M3" s="5"/>
      <c r="N3" s="5"/>
      <c r="O3" s="6"/>
      <c r="Q3" s="40"/>
      <c r="R3" s="41"/>
      <c r="S3" s="41"/>
      <c r="T3" s="9"/>
      <c r="U3" s="9"/>
      <c r="V3" s="9"/>
      <c r="W3" s="9"/>
      <c r="X3" s="9"/>
      <c r="Y3" s="9"/>
      <c r="Z3" s="9"/>
      <c r="AA3" s="9"/>
      <c r="AB3" s="22"/>
      <c r="AC3" s="40"/>
      <c r="AD3" s="41"/>
      <c r="AE3" s="41"/>
      <c r="AF3" s="9"/>
      <c r="AG3" s="9"/>
      <c r="AH3" s="16"/>
    </row>
    <row r="4" spans="2:34" ht="4.5" customHeight="1" thickBot="1" x14ac:dyDescent="0.3">
      <c r="Q4" s="18"/>
      <c r="R4" s="18"/>
      <c r="S4" s="18"/>
      <c r="T4" s="18"/>
      <c r="U4" s="18"/>
    </row>
    <row r="5" spans="2:34" ht="10.5" customHeight="1" x14ac:dyDescent="0.25">
      <c r="B5" s="29" t="s">
        <v>6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2"/>
      <c r="S5" s="19"/>
      <c r="T5" s="29" t="s">
        <v>0</v>
      </c>
      <c r="U5" s="30"/>
      <c r="V5" s="30"/>
      <c r="W5" s="30"/>
      <c r="X5" s="30"/>
      <c r="Y5" s="30"/>
      <c r="Z5" s="32"/>
      <c r="AA5" s="20"/>
      <c r="AB5" s="29" t="s">
        <v>4</v>
      </c>
      <c r="AC5" s="30"/>
      <c r="AD5" s="30"/>
      <c r="AE5" s="30"/>
      <c r="AF5" s="30"/>
      <c r="AG5" s="30"/>
      <c r="AH5" s="32"/>
    </row>
    <row r="6" spans="2:34" ht="10.5" customHeight="1" x14ac:dyDescent="0.25">
      <c r="B6" s="33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6"/>
      <c r="S6" s="19"/>
      <c r="T6" s="33"/>
      <c r="U6" s="34"/>
      <c r="V6" s="34"/>
      <c r="W6" s="34"/>
      <c r="X6" s="34"/>
      <c r="Y6" s="34"/>
      <c r="Z6" s="36"/>
      <c r="AA6" s="20"/>
      <c r="AB6" s="33"/>
      <c r="AC6" s="34"/>
      <c r="AD6" s="34"/>
      <c r="AE6" s="34"/>
      <c r="AF6" s="34"/>
      <c r="AG6" s="34"/>
      <c r="AH6" s="36"/>
    </row>
    <row r="7" spans="2:34" ht="10.5" customHeight="1" x14ac:dyDescent="0.25">
      <c r="B7" s="33" t="s">
        <v>19</v>
      </c>
      <c r="C7" s="34"/>
      <c r="D7" s="34"/>
      <c r="E7" s="34"/>
      <c r="F7" s="34"/>
      <c r="G7" s="34" t="s">
        <v>28</v>
      </c>
      <c r="H7" s="34"/>
      <c r="I7" s="34"/>
      <c r="J7" s="34"/>
      <c r="K7" s="34" t="s">
        <v>29</v>
      </c>
      <c r="L7" s="34"/>
      <c r="M7" s="34"/>
      <c r="N7" s="34"/>
      <c r="O7" s="34" t="s">
        <v>30</v>
      </c>
      <c r="P7" s="34"/>
      <c r="Q7" s="34"/>
      <c r="R7" s="36"/>
      <c r="T7" s="33" t="s">
        <v>34</v>
      </c>
      <c r="U7" s="34"/>
      <c r="V7" s="34"/>
      <c r="W7" s="34"/>
      <c r="X7" s="34">
        <f>8+IF(ISBLANK(O15),IF(ISBLANK(K15),G15,K15),O15)</f>
        <v>8</v>
      </c>
      <c r="Y7" s="34"/>
      <c r="Z7" s="36"/>
      <c r="AB7" s="33" t="s">
        <v>28</v>
      </c>
      <c r="AC7" s="34"/>
      <c r="AD7" s="34"/>
      <c r="AE7" s="34"/>
      <c r="AF7" s="37">
        <f>IF(ISBLANK(O13),IF(ISBLANK(K13),G13,K13),O13) + IF(ISBLANK(O19),IF(ISBLANK(K19),G19,K19),O19)</f>
        <v>0</v>
      </c>
      <c r="AG7" s="37"/>
      <c r="AH7" s="38"/>
    </row>
    <row r="8" spans="2:34" ht="10.5" customHeight="1" x14ac:dyDescent="0.25">
      <c r="B8" s="33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6"/>
      <c r="T8" s="33"/>
      <c r="U8" s="34"/>
      <c r="V8" s="34"/>
      <c r="W8" s="34"/>
      <c r="X8" s="34"/>
      <c r="Y8" s="34"/>
      <c r="Z8" s="36"/>
      <c r="AB8" s="33"/>
      <c r="AC8" s="34"/>
      <c r="AD8" s="34"/>
      <c r="AE8" s="34"/>
      <c r="AF8" s="37"/>
      <c r="AG8" s="37"/>
      <c r="AH8" s="38"/>
    </row>
    <row r="9" spans="2:34" ht="10.5" customHeight="1" x14ac:dyDescent="0.25">
      <c r="B9" s="33" t="s">
        <v>20</v>
      </c>
      <c r="C9" s="34"/>
      <c r="D9" s="34"/>
      <c r="E9" s="34"/>
      <c r="F9" s="34"/>
      <c r="G9" s="2">
        <v>0</v>
      </c>
      <c r="H9" s="2"/>
      <c r="I9" s="2"/>
      <c r="J9" s="2"/>
      <c r="K9" s="2"/>
      <c r="L9" s="2"/>
      <c r="M9" s="2"/>
      <c r="N9" s="2"/>
      <c r="O9" s="2"/>
      <c r="P9" s="2"/>
      <c r="Q9" s="2"/>
      <c r="R9" s="3"/>
      <c r="T9" s="10" t="s">
        <v>37</v>
      </c>
      <c r="U9" s="11"/>
      <c r="V9" s="11"/>
      <c r="W9" s="11"/>
      <c r="X9" s="2"/>
      <c r="Y9" s="2"/>
      <c r="Z9" s="3"/>
      <c r="AB9" s="10" t="s">
        <v>29</v>
      </c>
      <c r="AC9" s="11"/>
      <c r="AD9" s="11"/>
      <c r="AE9" s="11"/>
      <c r="AF9" s="2"/>
      <c r="AG9" s="2"/>
      <c r="AH9" s="3"/>
    </row>
    <row r="10" spans="2:34" ht="10.5" customHeight="1" x14ac:dyDescent="0.25">
      <c r="B10" s="33"/>
      <c r="C10" s="34"/>
      <c r="D10" s="34"/>
      <c r="E10" s="34"/>
      <c r="F10" s="34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3"/>
      <c r="T10" s="10"/>
      <c r="U10" s="11"/>
      <c r="V10" s="11"/>
      <c r="W10" s="11"/>
      <c r="X10" s="2"/>
      <c r="Y10" s="2"/>
      <c r="Z10" s="3"/>
      <c r="AB10" s="10"/>
      <c r="AC10" s="11"/>
      <c r="AD10" s="11"/>
      <c r="AE10" s="11"/>
      <c r="AF10" s="2"/>
      <c r="AG10" s="2"/>
      <c r="AH10" s="3"/>
    </row>
    <row r="11" spans="2:34" ht="10.5" customHeight="1" x14ac:dyDescent="0.25">
      <c r="B11" s="33" t="s">
        <v>21</v>
      </c>
      <c r="C11" s="34"/>
      <c r="D11" s="34"/>
      <c r="E11" s="34"/>
      <c r="F11" s="34"/>
      <c r="G11" s="2">
        <v>0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3"/>
      <c r="T11" s="10" t="s">
        <v>35</v>
      </c>
      <c r="U11" s="11"/>
      <c r="V11" s="11"/>
      <c r="W11" s="11"/>
      <c r="X11" s="2"/>
      <c r="Y11" s="2"/>
      <c r="Z11" s="3"/>
      <c r="AB11" s="10" t="s">
        <v>30</v>
      </c>
      <c r="AC11" s="11"/>
      <c r="AD11" s="11"/>
      <c r="AE11" s="11"/>
      <c r="AF11" s="2"/>
      <c r="AG11" s="2"/>
      <c r="AH11" s="3"/>
    </row>
    <row r="12" spans="2:34" ht="10.5" customHeight="1" thickBot="1" x14ac:dyDescent="0.3">
      <c r="B12" s="33"/>
      <c r="C12" s="34"/>
      <c r="D12" s="34"/>
      <c r="E12" s="34"/>
      <c r="F12" s="34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3"/>
      <c r="T12" s="10"/>
      <c r="U12" s="11"/>
      <c r="V12" s="11"/>
      <c r="W12" s="11"/>
      <c r="X12" s="2"/>
      <c r="Y12" s="2"/>
      <c r="Z12" s="3"/>
      <c r="AB12" s="8"/>
      <c r="AC12" s="9"/>
      <c r="AD12" s="9"/>
      <c r="AE12" s="9"/>
      <c r="AF12" s="5"/>
      <c r="AG12" s="5"/>
      <c r="AH12" s="6"/>
    </row>
    <row r="13" spans="2:34" ht="10.5" customHeight="1" thickBot="1" x14ac:dyDescent="0.3">
      <c r="B13" s="33" t="s">
        <v>22</v>
      </c>
      <c r="C13" s="34"/>
      <c r="D13" s="34"/>
      <c r="E13" s="34"/>
      <c r="F13" s="34"/>
      <c r="G13" s="2">
        <v>0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3"/>
      <c r="T13" s="10" t="s">
        <v>36</v>
      </c>
      <c r="U13" s="11"/>
      <c r="V13" s="11"/>
      <c r="W13" s="11"/>
      <c r="X13" s="2"/>
      <c r="Y13" s="2"/>
      <c r="Z13" s="3"/>
    </row>
    <row r="14" spans="2:34" ht="10.5" customHeight="1" thickBot="1" x14ac:dyDescent="0.3">
      <c r="B14" s="33"/>
      <c r="C14" s="34"/>
      <c r="D14" s="34"/>
      <c r="E14" s="34"/>
      <c r="F14" s="34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3"/>
      <c r="T14" s="8"/>
      <c r="U14" s="9"/>
      <c r="V14" s="9"/>
      <c r="W14" s="9"/>
      <c r="X14" s="5"/>
      <c r="Y14" s="5"/>
      <c r="Z14" s="6"/>
      <c r="AB14" s="29" t="s">
        <v>8</v>
      </c>
      <c r="AC14" s="30"/>
      <c r="AD14" s="30"/>
      <c r="AE14" s="30"/>
      <c r="AF14" s="30"/>
      <c r="AG14" s="30"/>
      <c r="AH14" s="32"/>
    </row>
    <row r="15" spans="2:34" ht="10.5" customHeight="1" thickBot="1" x14ac:dyDescent="0.3">
      <c r="B15" s="33" t="s">
        <v>23</v>
      </c>
      <c r="C15" s="34"/>
      <c r="D15" s="34"/>
      <c r="E15" s="34"/>
      <c r="F15" s="34"/>
      <c r="G15" s="2">
        <v>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3"/>
      <c r="T15" s="18"/>
      <c r="U15" s="18"/>
      <c r="AB15" s="33"/>
      <c r="AC15" s="34"/>
      <c r="AD15" s="34"/>
      <c r="AE15" s="34"/>
      <c r="AF15" s="34"/>
      <c r="AG15" s="34"/>
      <c r="AH15" s="36"/>
    </row>
    <row r="16" spans="2:34" ht="10.5" customHeight="1" x14ac:dyDescent="0.25">
      <c r="B16" s="33"/>
      <c r="C16" s="34"/>
      <c r="D16" s="34"/>
      <c r="E16" s="34"/>
      <c r="F16" s="34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3"/>
      <c r="T16" s="29" t="s">
        <v>1</v>
      </c>
      <c r="U16" s="30"/>
      <c r="V16" s="30"/>
      <c r="W16" s="30"/>
      <c r="X16" s="30"/>
      <c r="Y16" s="30"/>
      <c r="Z16" s="32"/>
      <c r="AB16" s="33" t="s">
        <v>10</v>
      </c>
      <c r="AC16" s="34"/>
      <c r="AD16" s="34"/>
      <c r="AE16" s="34"/>
      <c r="AF16" s="2">
        <f>COUNTIF(T72:V122,Options!C3)</f>
        <v>0</v>
      </c>
      <c r="AG16" s="2"/>
      <c r="AH16" s="3"/>
    </row>
    <row r="17" spans="2:34" ht="10.5" customHeight="1" x14ac:dyDescent="0.25">
      <c r="B17" s="33" t="s">
        <v>24</v>
      </c>
      <c r="C17" s="34"/>
      <c r="D17" s="34"/>
      <c r="E17" s="34"/>
      <c r="F17" s="34"/>
      <c r="G17" s="2">
        <v>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3"/>
      <c r="T17" s="33"/>
      <c r="U17" s="34"/>
      <c r="V17" s="34"/>
      <c r="W17" s="34"/>
      <c r="X17" s="34"/>
      <c r="Y17" s="34"/>
      <c r="Z17" s="36"/>
      <c r="AB17" s="33"/>
      <c r="AC17" s="34"/>
      <c r="AD17" s="34"/>
      <c r="AE17" s="34"/>
      <c r="AF17" s="2"/>
      <c r="AG17" s="2"/>
      <c r="AH17" s="3"/>
    </row>
    <row r="18" spans="2:34" ht="10.5" customHeight="1" x14ac:dyDescent="0.25">
      <c r="B18" s="33"/>
      <c r="C18" s="34"/>
      <c r="D18" s="34"/>
      <c r="E18" s="34"/>
      <c r="F18" s="34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3"/>
      <c r="T18" s="33" t="s">
        <v>2</v>
      </c>
      <c r="U18" s="34"/>
      <c r="V18" s="34"/>
      <c r="W18" s="34"/>
      <c r="X18" s="37">
        <f>SUM(X20:Z27)</f>
        <v>10</v>
      </c>
      <c r="Y18" s="37"/>
      <c r="Z18" s="38"/>
      <c r="AB18" s="33" t="s">
        <v>11</v>
      </c>
      <c r="AC18" s="34"/>
      <c r="AD18" s="34"/>
      <c r="AE18" s="34"/>
      <c r="AF18" s="2">
        <f>COUNTIF(T72:V122,Options!C2)</f>
        <v>0</v>
      </c>
      <c r="AG18" s="2"/>
      <c r="AH18" s="3"/>
    </row>
    <row r="19" spans="2:34" ht="10.5" customHeight="1" x14ac:dyDescent="0.25">
      <c r="B19" s="33" t="s">
        <v>25</v>
      </c>
      <c r="C19" s="34"/>
      <c r="D19" s="34"/>
      <c r="E19" s="34"/>
      <c r="F19" s="34"/>
      <c r="G19" s="2">
        <v>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3"/>
      <c r="T19" s="33"/>
      <c r="U19" s="34"/>
      <c r="V19" s="34"/>
      <c r="W19" s="34"/>
      <c r="X19" s="37"/>
      <c r="Y19" s="37"/>
      <c r="Z19" s="38"/>
      <c r="AB19" s="33"/>
      <c r="AC19" s="34"/>
      <c r="AD19" s="34"/>
      <c r="AE19" s="34"/>
      <c r="AF19" s="2"/>
      <c r="AG19" s="2"/>
      <c r="AH19" s="3"/>
    </row>
    <row r="20" spans="2:34" ht="10.5" customHeight="1" x14ac:dyDescent="0.25">
      <c r="B20" s="33"/>
      <c r="C20" s="34"/>
      <c r="D20" s="34"/>
      <c r="E20" s="34"/>
      <c r="F20" s="34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3"/>
      <c r="T20" s="33" t="s">
        <v>28</v>
      </c>
      <c r="U20" s="34"/>
      <c r="V20" s="34"/>
      <c r="W20" s="34"/>
      <c r="X20" s="37">
        <v>10</v>
      </c>
      <c r="Y20" s="37"/>
      <c r="Z20" s="38"/>
      <c r="AB20" s="33" t="s">
        <v>12</v>
      </c>
      <c r="AC20" s="34"/>
      <c r="AD20" s="34"/>
      <c r="AE20" s="34"/>
      <c r="AF20" s="2">
        <f>COUNTIF(T72:V122,Options!C4)</f>
        <v>0</v>
      </c>
      <c r="AG20" s="2"/>
      <c r="AH20" s="3"/>
    </row>
    <row r="21" spans="2:34" ht="10.5" customHeight="1" x14ac:dyDescent="0.25">
      <c r="B21" s="33" t="s">
        <v>26</v>
      </c>
      <c r="C21" s="34"/>
      <c r="D21" s="34"/>
      <c r="E21" s="34"/>
      <c r="F21" s="34"/>
      <c r="G21" s="2">
        <v>0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3"/>
      <c r="T21" s="33"/>
      <c r="U21" s="34"/>
      <c r="V21" s="34"/>
      <c r="W21" s="34"/>
      <c r="X21" s="37"/>
      <c r="Y21" s="37"/>
      <c r="Z21" s="38"/>
      <c r="AB21" s="33"/>
      <c r="AC21" s="34"/>
      <c r="AD21" s="34"/>
      <c r="AE21" s="34"/>
      <c r="AF21" s="2"/>
      <c r="AG21" s="2"/>
      <c r="AH21" s="3"/>
    </row>
    <row r="22" spans="2:34" ht="10.5" customHeight="1" x14ac:dyDescent="0.25">
      <c r="B22" s="33"/>
      <c r="C22" s="34"/>
      <c r="D22" s="34"/>
      <c r="E22" s="34"/>
      <c r="F22" s="34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3"/>
      <c r="T22" s="10" t="s">
        <v>38</v>
      </c>
      <c r="U22" s="11"/>
      <c r="V22" s="11"/>
      <c r="W22" s="11"/>
      <c r="X22" s="2">
        <f>IF(ISBLANK(O11),IF(ISBLANK(K11),G11,K11),O11)</f>
        <v>0</v>
      </c>
      <c r="Y22" s="2"/>
      <c r="Z22" s="3"/>
      <c r="AB22" s="33" t="s">
        <v>13</v>
      </c>
      <c r="AC22" s="34"/>
      <c r="AD22" s="34"/>
      <c r="AE22" s="34"/>
      <c r="AF22" s="2">
        <f>COUNTIF(T72:V122,Options!C5)</f>
        <v>0</v>
      </c>
      <c r="AG22" s="2"/>
      <c r="AH22" s="3"/>
    </row>
    <row r="23" spans="2:34" ht="10.5" customHeight="1" x14ac:dyDescent="0.25">
      <c r="B23" s="33" t="s">
        <v>27</v>
      </c>
      <c r="C23" s="34"/>
      <c r="D23" s="34"/>
      <c r="E23" s="34"/>
      <c r="F23" s="34"/>
      <c r="G23" s="2">
        <v>0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3"/>
      <c r="T23" s="10"/>
      <c r="U23" s="11"/>
      <c r="V23" s="11"/>
      <c r="W23" s="11"/>
      <c r="X23" s="2"/>
      <c r="Y23" s="2"/>
      <c r="Z23" s="3"/>
      <c r="AB23" s="33"/>
      <c r="AC23" s="34"/>
      <c r="AD23" s="34"/>
      <c r="AE23" s="34"/>
      <c r="AF23" s="2"/>
      <c r="AG23" s="2"/>
      <c r="AH23" s="3"/>
    </row>
    <row r="24" spans="2:34" ht="10.5" customHeight="1" thickBot="1" x14ac:dyDescent="0.3">
      <c r="B24" s="42"/>
      <c r="C24" s="43"/>
      <c r="D24" s="43"/>
      <c r="E24" s="43"/>
      <c r="F24" s="43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6"/>
      <c r="T24" s="10" t="s">
        <v>29</v>
      </c>
      <c r="U24" s="11"/>
      <c r="V24" s="11"/>
      <c r="W24" s="11"/>
      <c r="X24" s="2">
        <f>COUNTIF(T72:V122,Options!C8)+2*COUNTIF(T72:V122,Options!C9)+3*COUNTIF(T72:V122,Options!C10)+4*COUNTIF(T72:V122,Options!C11)</f>
        <v>0</v>
      </c>
      <c r="Y24" s="2"/>
      <c r="Z24" s="3"/>
      <c r="AB24" s="33" t="s">
        <v>14</v>
      </c>
      <c r="AC24" s="34"/>
      <c r="AD24" s="34"/>
      <c r="AE24" s="34"/>
      <c r="AF24" s="2">
        <f>COUNTIF(T72:V122,Options!C6)</f>
        <v>0</v>
      </c>
      <c r="AG24" s="2"/>
      <c r="AH24" s="3"/>
    </row>
    <row r="25" spans="2:34" ht="10.5" customHeight="1" thickBot="1" x14ac:dyDescent="0.3">
      <c r="T25" s="10"/>
      <c r="U25" s="11"/>
      <c r="V25" s="11"/>
      <c r="W25" s="11"/>
      <c r="X25" s="2"/>
      <c r="Y25" s="2"/>
      <c r="Z25" s="3"/>
      <c r="AB25" s="33"/>
      <c r="AC25" s="34"/>
      <c r="AD25" s="34"/>
      <c r="AE25" s="34"/>
      <c r="AF25" s="2"/>
      <c r="AG25" s="2"/>
      <c r="AH25" s="3"/>
    </row>
    <row r="26" spans="2:34" ht="10.5" customHeight="1" x14ac:dyDescent="0.25">
      <c r="B26" s="58" t="s">
        <v>5</v>
      </c>
      <c r="C26" s="45"/>
      <c r="D26" s="45"/>
      <c r="E26" s="45"/>
      <c r="F26" s="45"/>
      <c r="G26" s="45"/>
      <c r="H26" s="45"/>
      <c r="I26" s="45"/>
      <c r="J26" s="45"/>
      <c r="K26" s="45"/>
      <c r="L26" s="51" t="s">
        <v>65</v>
      </c>
      <c r="M26" s="51"/>
      <c r="N26" s="51"/>
      <c r="O26" s="44">
        <f>IF(T2=Options!A2,(8+AF2+G17),(6+G17))</f>
        <v>9</v>
      </c>
      <c r="P26" s="45"/>
      <c r="Q26" s="45"/>
      <c r="R26" s="56"/>
      <c r="T26" s="10" t="s">
        <v>30</v>
      </c>
      <c r="U26" s="11"/>
      <c r="V26" s="11"/>
      <c r="W26" s="11"/>
      <c r="X26" s="2"/>
      <c r="Y26" s="2"/>
      <c r="Z26" s="3"/>
      <c r="AB26" s="33" t="s">
        <v>15</v>
      </c>
      <c r="AC26" s="34"/>
      <c r="AD26" s="34"/>
      <c r="AE26" s="34"/>
      <c r="AF26" s="2">
        <f>COUNTIF(T72:V122,Options!C7)</f>
        <v>0</v>
      </c>
      <c r="AG26" s="2"/>
      <c r="AH26" s="3"/>
    </row>
    <row r="27" spans="2:34" ht="10.5" customHeight="1" thickBot="1" x14ac:dyDescent="0.3">
      <c r="B27" s="59"/>
      <c r="C27" s="48"/>
      <c r="D27" s="48"/>
      <c r="E27" s="48"/>
      <c r="F27" s="48"/>
      <c r="G27" s="48"/>
      <c r="H27" s="48"/>
      <c r="I27" s="48"/>
      <c r="J27" s="48"/>
      <c r="K27" s="48"/>
      <c r="L27" s="54"/>
      <c r="M27" s="54"/>
      <c r="N27" s="54"/>
      <c r="O27" s="47"/>
      <c r="P27" s="48"/>
      <c r="Q27" s="48"/>
      <c r="R27" s="57"/>
      <c r="T27" s="8"/>
      <c r="U27" s="9"/>
      <c r="V27" s="9"/>
      <c r="W27" s="9"/>
      <c r="X27" s="5"/>
      <c r="Y27" s="5"/>
      <c r="Z27" s="6"/>
      <c r="AB27" s="42"/>
      <c r="AC27" s="43"/>
      <c r="AD27" s="43"/>
      <c r="AE27" s="43"/>
      <c r="AF27" s="5"/>
      <c r="AG27" s="5"/>
      <c r="AH27" s="6"/>
    </row>
    <row r="28" spans="2:34" ht="10.5" customHeight="1" thickBot="1" x14ac:dyDescent="0.3">
      <c r="B28" s="60" t="s">
        <v>40</v>
      </c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2">
        <f>SUM(O30:R36)</f>
        <v>0</v>
      </c>
      <c r="P28" s="62"/>
      <c r="Q28" s="62"/>
      <c r="R28" s="63"/>
    </row>
    <row r="29" spans="2:34" ht="10.5" customHeight="1" x14ac:dyDescent="0.25">
      <c r="B29" s="10" t="s">
        <v>39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 t="s">
        <v>7</v>
      </c>
      <c r="P29" s="11"/>
      <c r="Q29" s="11"/>
      <c r="R29" s="13"/>
      <c r="T29" s="20"/>
      <c r="U29" s="20"/>
      <c r="V29" s="20"/>
      <c r="W29" s="29" t="s">
        <v>33</v>
      </c>
      <c r="X29" s="30"/>
      <c r="Y29" s="30"/>
      <c r="Z29" s="30"/>
      <c r="AA29" s="7">
        <f>12 + IF(ISBLANK(O13),IF(ISBLANK(K13),G13,K131),O13)</f>
        <v>12</v>
      </c>
      <c r="AB29" s="7"/>
      <c r="AC29" s="7"/>
      <c r="AD29" s="7"/>
      <c r="AE29" s="12"/>
    </row>
    <row r="30" spans="2:34" ht="10.5" customHeight="1" x14ac:dyDescent="0.25"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3"/>
      <c r="T30" s="20"/>
      <c r="U30" s="20"/>
      <c r="V30" s="20"/>
      <c r="W30" s="33"/>
      <c r="X30" s="34"/>
      <c r="Y30" s="34"/>
      <c r="Z30" s="34"/>
      <c r="AA30" s="11"/>
      <c r="AB30" s="11"/>
      <c r="AC30" s="11"/>
      <c r="AD30" s="11"/>
      <c r="AE30" s="13"/>
    </row>
    <row r="31" spans="2:34" ht="10.5" customHeight="1" x14ac:dyDescent="0.25"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3"/>
      <c r="W31" s="33" t="s">
        <v>46</v>
      </c>
      <c r="X31" s="34"/>
      <c r="Y31" s="34"/>
      <c r="Z31" s="34"/>
      <c r="AA31" s="11"/>
      <c r="AB31" s="11"/>
      <c r="AC31" s="11"/>
      <c r="AD31" s="11"/>
      <c r="AE31" s="13"/>
    </row>
    <row r="32" spans="2:34" ht="10.5" customHeight="1" x14ac:dyDescent="0.25"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3"/>
      <c r="W32" s="33"/>
      <c r="X32" s="34"/>
      <c r="Y32" s="34"/>
      <c r="Z32" s="34"/>
      <c r="AA32" s="11"/>
      <c r="AB32" s="11"/>
      <c r="AC32" s="11"/>
      <c r="AD32" s="11"/>
      <c r="AE32" s="13"/>
    </row>
    <row r="33" spans="2:34" ht="10.5" customHeight="1" x14ac:dyDescent="0.25"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3"/>
      <c r="W33" s="33" t="s">
        <v>31</v>
      </c>
      <c r="X33" s="34"/>
      <c r="Y33" s="34"/>
      <c r="Z33" s="34"/>
      <c r="AA33" s="11"/>
      <c r="AB33" s="11"/>
      <c r="AC33" s="11"/>
      <c r="AD33" s="11"/>
      <c r="AE33" s="13"/>
    </row>
    <row r="34" spans="2:34" ht="10.5" customHeight="1" x14ac:dyDescent="0.25"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3"/>
      <c r="W34" s="33"/>
      <c r="X34" s="34"/>
      <c r="Y34" s="34"/>
      <c r="Z34" s="34"/>
      <c r="AA34" s="11"/>
      <c r="AB34" s="11"/>
      <c r="AC34" s="11"/>
      <c r="AD34" s="11"/>
      <c r="AE34" s="13"/>
    </row>
    <row r="35" spans="2:34" ht="10.5" customHeight="1" x14ac:dyDescent="0.25"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3"/>
      <c r="W35" s="33" t="s">
        <v>32</v>
      </c>
      <c r="X35" s="34"/>
      <c r="Y35" s="34"/>
      <c r="Z35" s="34"/>
      <c r="AA35" s="2"/>
      <c r="AB35" s="2"/>
      <c r="AC35" s="2"/>
      <c r="AD35" s="2"/>
      <c r="AE35" s="3"/>
    </row>
    <row r="36" spans="2:34" ht="10.5" customHeight="1" thickBot="1" x14ac:dyDescent="0.3">
      <c r="B36" s="4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6"/>
      <c r="W36" s="42"/>
      <c r="X36" s="43"/>
      <c r="Y36" s="43"/>
      <c r="Z36" s="43"/>
      <c r="AA36" s="5"/>
      <c r="AB36" s="5"/>
      <c r="AC36" s="5"/>
      <c r="AD36" s="5"/>
      <c r="AE36" s="6"/>
    </row>
    <row r="37" spans="2:34" ht="4.5" customHeight="1" thickBot="1" x14ac:dyDescent="0.3"/>
    <row r="38" spans="2:34" ht="10.5" customHeight="1" x14ac:dyDescent="0.25">
      <c r="B38" s="58" t="s">
        <v>16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6"/>
      <c r="U38" s="50" t="s">
        <v>65</v>
      </c>
      <c r="V38" s="51"/>
      <c r="W38" s="52"/>
      <c r="X38" s="44">
        <f>IF(T2=Options!A5,(3+AF2*3),(6+'Character Sheet'!AF2*3))</f>
        <v>9</v>
      </c>
      <c r="Y38" s="45"/>
      <c r="Z38" s="45"/>
      <c r="AA38" s="46"/>
      <c r="AB38" s="31" t="s">
        <v>41</v>
      </c>
      <c r="AC38" s="31"/>
      <c r="AD38" s="31"/>
      <c r="AE38" s="31"/>
      <c r="AF38" s="30">
        <f>SUM(AF42:AH65)</f>
        <v>0</v>
      </c>
      <c r="AG38" s="30"/>
      <c r="AH38" s="32"/>
    </row>
    <row r="39" spans="2:34" ht="10.5" customHeight="1" x14ac:dyDescent="0.25">
      <c r="B39" s="59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9"/>
      <c r="U39" s="53"/>
      <c r="V39" s="54"/>
      <c r="W39" s="55"/>
      <c r="X39" s="47"/>
      <c r="Y39" s="48"/>
      <c r="Z39" s="48"/>
      <c r="AA39" s="49"/>
      <c r="AB39" s="35"/>
      <c r="AC39" s="35"/>
      <c r="AD39" s="35"/>
      <c r="AE39" s="35"/>
      <c r="AF39" s="34"/>
      <c r="AG39" s="34"/>
      <c r="AH39" s="36"/>
    </row>
    <row r="40" spans="2:34" ht="10.5" customHeight="1" x14ac:dyDescent="0.25">
      <c r="B40" s="33" t="s">
        <v>17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 t="s">
        <v>42</v>
      </c>
      <c r="AC40" s="34"/>
      <c r="AD40" s="34"/>
      <c r="AE40" s="34"/>
      <c r="AF40" s="34" t="s">
        <v>43</v>
      </c>
      <c r="AG40" s="34"/>
      <c r="AH40" s="36"/>
    </row>
    <row r="41" spans="2:34" ht="10.5" customHeight="1" x14ac:dyDescent="0.25"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6"/>
    </row>
    <row r="42" spans="2:34" ht="10.5" customHeight="1" x14ac:dyDescent="0.25"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3"/>
    </row>
    <row r="43" spans="2:34" ht="10.5" customHeight="1" x14ac:dyDescent="0.25"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3"/>
    </row>
    <row r="44" spans="2:34" ht="10.5" customHeight="1" x14ac:dyDescent="0.25"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3"/>
    </row>
    <row r="45" spans="2:34" ht="10.5" customHeight="1" x14ac:dyDescent="0.25"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3"/>
    </row>
    <row r="46" spans="2:34" ht="10.5" customHeight="1" x14ac:dyDescent="0.25"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3"/>
    </row>
    <row r="47" spans="2:34" ht="10.5" customHeight="1" x14ac:dyDescent="0.25"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3"/>
    </row>
    <row r="48" spans="2:34" ht="10.5" customHeight="1" x14ac:dyDescent="0.25"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3"/>
    </row>
    <row r="49" spans="2:34" ht="10.5" customHeight="1" x14ac:dyDescent="0.25"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3"/>
    </row>
    <row r="50" spans="2:34" ht="10.5" customHeight="1" x14ac:dyDescent="0.25"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3"/>
    </row>
    <row r="51" spans="2:34" ht="10.5" customHeight="1" x14ac:dyDescent="0.25"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3"/>
    </row>
    <row r="52" spans="2:34" ht="10.5" customHeight="1" x14ac:dyDescent="0.25"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3"/>
    </row>
    <row r="53" spans="2:34" ht="10.5" customHeight="1" x14ac:dyDescent="0.25"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3"/>
    </row>
    <row r="54" spans="2:34" ht="10.5" customHeight="1" x14ac:dyDescent="0.25"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3"/>
    </row>
    <row r="55" spans="2:34" ht="10.5" customHeight="1" x14ac:dyDescent="0.25"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3"/>
    </row>
    <row r="56" spans="2:34" ht="10.5" customHeight="1" x14ac:dyDescent="0.25"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3"/>
    </row>
    <row r="57" spans="2:34" ht="10.5" customHeight="1" x14ac:dyDescent="0.25"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3"/>
    </row>
    <row r="58" spans="2:34" ht="10.5" customHeight="1" x14ac:dyDescent="0.25"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3"/>
    </row>
    <row r="59" spans="2:34" ht="9.75" customHeight="1" x14ac:dyDescent="0.25"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3"/>
    </row>
    <row r="60" spans="2:34" ht="10.5" customHeight="1" x14ac:dyDescent="0.25"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3"/>
    </row>
    <row r="61" spans="2:34" ht="10.5" customHeight="1" x14ac:dyDescent="0.25"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3"/>
    </row>
    <row r="62" spans="2:34" ht="10.5" customHeight="1" x14ac:dyDescent="0.25"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3"/>
    </row>
    <row r="63" spans="2:34" ht="10.5" customHeight="1" x14ac:dyDescent="0.25"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3"/>
    </row>
    <row r="64" spans="2:34" ht="10.5" customHeight="1" x14ac:dyDescent="0.25"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3"/>
    </row>
    <row r="65" spans="2:34" ht="10.5" customHeight="1" thickBot="1" x14ac:dyDescent="0.3">
      <c r="B65" s="4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6"/>
    </row>
    <row r="67" spans="2:34" ht="10.5" customHeight="1" thickBot="1" x14ac:dyDescent="0.3"/>
    <row r="68" spans="2:34" ht="10.5" customHeight="1" x14ac:dyDescent="0.25">
      <c r="B68" s="29" t="s">
        <v>3</v>
      </c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2"/>
    </row>
    <row r="69" spans="2:34" ht="10.5" customHeight="1" x14ac:dyDescent="0.25">
      <c r="B69" s="33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6"/>
    </row>
    <row r="70" spans="2:34" ht="10.5" customHeight="1" x14ac:dyDescent="0.25">
      <c r="B70" s="33" t="s">
        <v>9</v>
      </c>
      <c r="C70" s="34"/>
      <c r="D70" s="34"/>
      <c r="E70" s="34"/>
      <c r="F70" s="34"/>
      <c r="G70" s="34"/>
      <c r="H70" s="34" t="s">
        <v>47</v>
      </c>
      <c r="I70" s="34"/>
      <c r="J70" s="34"/>
      <c r="K70" s="34" t="s">
        <v>48</v>
      </c>
      <c r="L70" s="34"/>
      <c r="M70" s="34"/>
      <c r="N70" s="34" t="s">
        <v>50</v>
      </c>
      <c r="O70" s="34"/>
      <c r="P70" s="34"/>
      <c r="Q70" s="34" t="s">
        <v>49</v>
      </c>
      <c r="R70" s="34"/>
      <c r="S70" s="34"/>
      <c r="T70" s="34" t="s">
        <v>51</v>
      </c>
      <c r="U70" s="34"/>
      <c r="V70" s="34"/>
      <c r="W70" s="34" t="s">
        <v>33</v>
      </c>
      <c r="X70" s="34"/>
      <c r="Y70" s="34"/>
      <c r="Z70" s="34" t="s">
        <v>52</v>
      </c>
      <c r="AA70" s="34"/>
      <c r="AB70" s="34"/>
      <c r="AC70" s="34"/>
      <c r="AD70" s="34"/>
      <c r="AE70" s="34"/>
      <c r="AF70" s="34"/>
      <c r="AG70" s="34"/>
      <c r="AH70" s="36"/>
    </row>
    <row r="71" spans="2:34" ht="10.5" customHeight="1" x14ac:dyDescent="0.25">
      <c r="B71" s="33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6"/>
    </row>
    <row r="72" spans="2:34" ht="10.5" customHeight="1" x14ac:dyDescent="0.25">
      <c r="B72" s="25" t="s">
        <v>53</v>
      </c>
      <c r="C72" s="23"/>
      <c r="D72" s="24"/>
      <c r="E72" s="24"/>
      <c r="F72" s="24"/>
      <c r="G72" s="24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3"/>
    </row>
    <row r="73" spans="2:34" ht="10.5" customHeight="1" x14ac:dyDescent="0.25">
      <c r="B73" s="25"/>
      <c r="C73" s="23"/>
      <c r="D73" s="24"/>
      <c r="E73" s="24"/>
      <c r="F73" s="24"/>
      <c r="G73" s="24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3"/>
    </row>
    <row r="74" spans="2:34" ht="10.5" customHeight="1" x14ac:dyDescent="0.25">
      <c r="B74" s="25"/>
      <c r="C74" s="23"/>
      <c r="D74" s="24"/>
      <c r="E74" s="24"/>
      <c r="F74" s="24"/>
      <c r="G74" s="24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3"/>
    </row>
    <row r="75" spans="2:34" ht="10.5" customHeight="1" x14ac:dyDescent="0.25">
      <c r="B75" s="25" t="s">
        <v>54</v>
      </c>
      <c r="C75" s="23"/>
      <c r="D75" s="24"/>
      <c r="E75" s="24"/>
      <c r="F75" s="24"/>
      <c r="G75" s="24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3"/>
    </row>
    <row r="76" spans="2:34" ht="10.5" customHeight="1" x14ac:dyDescent="0.25">
      <c r="B76" s="25"/>
      <c r="C76" s="23"/>
      <c r="D76" s="24"/>
      <c r="E76" s="24"/>
      <c r="F76" s="24"/>
      <c r="G76" s="24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3"/>
    </row>
    <row r="77" spans="2:34" ht="10.5" customHeight="1" x14ac:dyDescent="0.25">
      <c r="B77" s="25"/>
      <c r="C77" s="23"/>
      <c r="D77" s="24"/>
      <c r="E77" s="24"/>
      <c r="F77" s="24"/>
      <c r="G77" s="24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3"/>
    </row>
    <row r="78" spans="2:34" ht="10.5" customHeight="1" x14ac:dyDescent="0.25">
      <c r="B78" s="25" t="s">
        <v>55</v>
      </c>
      <c r="C78" s="23"/>
      <c r="D78" s="24"/>
      <c r="E78" s="24"/>
      <c r="F78" s="24"/>
      <c r="G78" s="24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3"/>
    </row>
    <row r="79" spans="2:34" ht="10.5" customHeight="1" x14ac:dyDescent="0.25">
      <c r="B79" s="25"/>
      <c r="C79" s="23"/>
      <c r="D79" s="24"/>
      <c r="E79" s="24"/>
      <c r="F79" s="24"/>
      <c r="G79" s="24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3"/>
    </row>
    <row r="80" spans="2:34" ht="10.5" customHeight="1" x14ac:dyDescent="0.25">
      <c r="B80" s="25"/>
      <c r="C80" s="23"/>
      <c r="D80" s="24"/>
      <c r="E80" s="24"/>
      <c r="F80" s="24"/>
      <c r="G80" s="24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3"/>
    </row>
    <row r="81" spans="2:34" ht="10.5" customHeight="1" x14ac:dyDescent="0.25">
      <c r="B81" s="25" t="s">
        <v>56</v>
      </c>
      <c r="C81" s="23"/>
      <c r="D81" s="24"/>
      <c r="E81" s="24"/>
      <c r="F81" s="24"/>
      <c r="G81" s="24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3"/>
    </row>
    <row r="82" spans="2:34" ht="10.5" customHeight="1" x14ac:dyDescent="0.25">
      <c r="B82" s="25"/>
      <c r="C82" s="23"/>
      <c r="D82" s="24"/>
      <c r="E82" s="24"/>
      <c r="F82" s="24"/>
      <c r="G82" s="24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3"/>
    </row>
    <row r="83" spans="2:34" ht="10.5" customHeight="1" x14ac:dyDescent="0.25">
      <c r="B83" s="25"/>
      <c r="C83" s="23"/>
      <c r="D83" s="24"/>
      <c r="E83" s="24"/>
      <c r="F83" s="24"/>
      <c r="G83" s="24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3"/>
    </row>
    <row r="84" spans="2:34" ht="10.5" customHeight="1" x14ac:dyDescent="0.25">
      <c r="B84" s="25" t="s">
        <v>57</v>
      </c>
      <c r="C84" s="23"/>
      <c r="D84" s="24"/>
      <c r="E84" s="24"/>
      <c r="F84" s="24"/>
      <c r="G84" s="24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3"/>
    </row>
    <row r="85" spans="2:34" ht="10.5" customHeight="1" x14ac:dyDescent="0.25">
      <c r="B85" s="25"/>
      <c r="C85" s="23"/>
      <c r="D85" s="24"/>
      <c r="E85" s="24"/>
      <c r="F85" s="24"/>
      <c r="G85" s="24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3"/>
    </row>
    <row r="86" spans="2:34" ht="10.5" customHeight="1" x14ac:dyDescent="0.25">
      <c r="B86" s="25"/>
      <c r="C86" s="23"/>
      <c r="D86" s="24"/>
      <c r="E86" s="24"/>
      <c r="F86" s="24"/>
      <c r="G86" s="24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3"/>
    </row>
    <row r="87" spans="2:34" ht="10.5" customHeight="1" x14ac:dyDescent="0.25">
      <c r="B87" s="26"/>
      <c r="C87" s="24"/>
      <c r="D87" s="24"/>
      <c r="E87" s="24"/>
      <c r="F87" s="24"/>
      <c r="G87" s="24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3"/>
    </row>
    <row r="88" spans="2:34" ht="10.5" customHeight="1" x14ac:dyDescent="0.25">
      <c r="B88" s="26"/>
      <c r="C88" s="24"/>
      <c r="D88" s="24"/>
      <c r="E88" s="24"/>
      <c r="F88" s="24"/>
      <c r="G88" s="24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3"/>
    </row>
    <row r="89" spans="2:34" ht="10.5" customHeight="1" x14ac:dyDescent="0.25">
      <c r="B89" s="26"/>
      <c r="C89" s="24"/>
      <c r="D89" s="24"/>
      <c r="E89" s="24"/>
      <c r="F89" s="24"/>
      <c r="G89" s="24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3"/>
    </row>
    <row r="90" spans="2:34" ht="10.5" customHeight="1" x14ac:dyDescent="0.25">
      <c r="B90" s="26"/>
      <c r="C90" s="24"/>
      <c r="D90" s="24"/>
      <c r="E90" s="24"/>
      <c r="F90" s="24"/>
      <c r="G90" s="24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3"/>
    </row>
    <row r="91" spans="2:34" ht="10.5" customHeight="1" x14ac:dyDescent="0.25">
      <c r="B91" s="26"/>
      <c r="C91" s="24"/>
      <c r="D91" s="24"/>
      <c r="E91" s="24"/>
      <c r="F91" s="24"/>
      <c r="G91" s="24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3"/>
    </row>
    <row r="92" spans="2:34" ht="10.5" customHeight="1" x14ac:dyDescent="0.25">
      <c r="B92" s="26"/>
      <c r="C92" s="24"/>
      <c r="D92" s="24"/>
      <c r="E92" s="24"/>
      <c r="F92" s="24"/>
      <c r="G92" s="24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3"/>
    </row>
    <row r="93" spans="2:34" ht="10.5" customHeight="1" x14ac:dyDescent="0.25">
      <c r="B93" s="26"/>
      <c r="C93" s="24"/>
      <c r="D93" s="24"/>
      <c r="E93" s="24"/>
      <c r="F93" s="24"/>
      <c r="G93" s="24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3"/>
    </row>
    <row r="94" spans="2:34" ht="10.5" customHeight="1" x14ac:dyDescent="0.25">
      <c r="B94" s="26"/>
      <c r="C94" s="24"/>
      <c r="D94" s="24"/>
      <c r="E94" s="24"/>
      <c r="F94" s="24"/>
      <c r="G94" s="24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3"/>
    </row>
    <row r="95" spans="2:34" ht="10.5" customHeight="1" x14ac:dyDescent="0.25">
      <c r="B95" s="26"/>
      <c r="C95" s="24"/>
      <c r="D95" s="24"/>
      <c r="E95" s="24"/>
      <c r="F95" s="24"/>
      <c r="G95" s="24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3"/>
    </row>
    <row r="96" spans="2:34" ht="10.5" customHeight="1" x14ac:dyDescent="0.25">
      <c r="B96" s="26"/>
      <c r="C96" s="24"/>
      <c r="D96" s="24"/>
      <c r="E96" s="24"/>
      <c r="F96" s="24"/>
      <c r="G96" s="24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3"/>
    </row>
    <row r="97" spans="2:34" ht="10.5" customHeight="1" x14ac:dyDescent="0.25">
      <c r="B97" s="26"/>
      <c r="C97" s="24"/>
      <c r="D97" s="24"/>
      <c r="E97" s="24"/>
      <c r="F97" s="24"/>
      <c r="G97" s="24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3"/>
    </row>
    <row r="98" spans="2:34" ht="10.5" customHeight="1" x14ac:dyDescent="0.25">
      <c r="B98" s="26"/>
      <c r="C98" s="24"/>
      <c r="D98" s="24"/>
      <c r="E98" s="24"/>
      <c r="F98" s="24"/>
      <c r="G98" s="24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3"/>
    </row>
    <row r="99" spans="2:34" ht="10.5" customHeight="1" x14ac:dyDescent="0.25">
      <c r="B99" s="26"/>
      <c r="C99" s="24"/>
      <c r="D99" s="24"/>
      <c r="E99" s="24"/>
      <c r="F99" s="24"/>
      <c r="G99" s="24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3"/>
    </row>
    <row r="100" spans="2:34" ht="10.5" customHeight="1" x14ac:dyDescent="0.25">
      <c r="B100" s="26"/>
      <c r="C100" s="24"/>
      <c r="D100" s="24"/>
      <c r="E100" s="24"/>
      <c r="F100" s="24"/>
      <c r="G100" s="24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3"/>
    </row>
    <row r="101" spans="2:34" ht="10.5" customHeight="1" x14ac:dyDescent="0.25">
      <c r="B101" s="26"/>
      <c r="C101" s="24"/>
      <c r="D101" s="24"/>
      <c r="E101" s="24"/>
      <c r="F101" s="24"/>
      <c r="G101" s="24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3"/>
    </row>
    <row r="102" spans="2:34" ht="10.5" customHeight="1" x14ac:dyDescent="0.25">
      <c r="B102" s="26"/>
      <c r="C102" s="24"/>
      <c r="D102" s="24"/>
      <c r="E102" s="24"/>
      <c r="F102" s="24"/>
      <c r="G102" s="24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3"/>
    </row>
    <row r="103" spans="2:34" ht="10.5" customHeight="1" x14ac:dyDescent="0.25">
      <c r="B103" s="26"/>
      <c r="C103" s="24"/>
      <c r="D103" s="24"/>
      <c r="E103" s="24"/>
      <c r="F103" s="24"/>
      <c r="G103" s="24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3"/>
    </row>
    <row r="104" spans="2:34" ht="10.5" customHeight="1" x14ac:dyDescent="0.25">
      <c r="B104" s="26"/>
      <c r="C104" s="24"/>
      <c r="D104" s="24"/>
      <c r="E104" s="24"/>
      <c r="F104" s="24"/>
      <c r="G104" s="24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3"/>
    </row>
    <row r="105" spans="2:34" ht="10.5" customHeight="1" x14ac:dyDescent="0.25">
      <c r="B105" s="26"/>
      <c r="C105" s="24"/>
      <c r="D105" s="24"/>
      <c r="E105" s="24"/>
      <c r="F105" s="24"/>
      <c r="G105" s="24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3"/>
    </row>
    <row r="106" spans="2:34" ht="10.5" customHeight="1" x14ac:dyDescent="0.25">
      <c r="B106" s="26"/>
      <c r="C106" s="24"/>
      <c r="D106" s="24"/>
      <c r="E106" s="24"/>
      <c r="F106" s="24"/>
      <c r="G106" s="24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3"/>
    </row>
    <row r="107" spans="2:34" ht="10.5" customHeight="1" x14ac:dyDescent="0.25">
      <c r="B107" s="26"/>
      <c r="C107" s="24"/>
      <c r="D107" s="24"/>
      <c r="E107" s="24"/>
      <c r="F107" s="24"/>
      <c r="G107" s="24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3"/>
    </row>
    <row r="108" spans="2:34" ht="10.5" customHeight="1" x14ac:dyDescent="0.25">
      <c r="B108" s="26"/>
      <c r="C108" s="24"/>
      <c r="D108" s="24"/>
      <c r="E108" s="24"/>
      <c r="F108" s="24"/>
      <c r="G108" s="24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3"/>
    </row>
    <row r="109" spans="2:34" ht="10.5" customHeight="1" x14ac:dyDescent="0.25">
      <c r="B109" s="26"/>
      <c r="C109" s="24"/>
      <c r="D109" s="24"/>
      <c r="E109" s="24"/>
      <c r="F109" s="24"/>
      <c r="G109" s="24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3"/>
    </row>
    <row r="110" spans="2:34" ht="10.5" customHeight="1" x14ac:dyDescent="0.25">
      <c r="B110" s="26"/>
      <c r="C110" s="24"/>
      <c r="D110" s="24"/>
      <c r="E110" s="24"/>
      <c r="F110" s="24"/>
      <c r="G110" s="24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3"/>
    </row>
    <row r="111" spans="2:34" ht="10.5" customHeight="1" x14ac:dyDescent="0.25">
      <c r="B111" s="26"/>
      <c r="C111" s="24"/>
      <c r="D111" s="24"/>
      <c r="E111" s="24"/>
      <c r="F111" s="24"/>
      <c r="G111" s="24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3"/>
    </row>
    <row r="112" spans="2:34" ht="10.5" customHeight="1" x14ac:dyDescent="0.25">
      <c r="B112" s="26"/>
      <c r="C112" s="24"/>
      <c r="D112" s="24"/>
      <c r="E112" s="24"/>
      <c r="F112" s="24"/>
      <c r="G112" s="24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3"/>
    </row>
    <row r="113" spans="2:34" ht="10.5" customHeight="1" x14ac:dyDescent="0.25">
      <c r="B113" s="26"/>
      <c r="C113" s="24"/>
      <c r="D113" s="24"/>
      <c r="E113" s="24"/>
      <c r="F113" s="24"/>
      <c r="G113" s="24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3"/>
    </row>
    <row r="114" spans="2:34" ht="10.5" customHeight="1" x14ac:dyDescent="0.25">
      <c r="B114" s="26"/>
      <c r="C114" s="24"/>
      <c r="D114" s="24"/>
      <c r="E114" s="24"/>
      <c r="F114" s="24"/>
      <c r="G114" s="24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3"/>
    </row>
    <row r="115" spans="2:34" ht="10.5" customHeight="1" x14ac:dyDescent="0.25">
      <c r="B115" s="26"/>
      <c r="C115" s="24"/>
      <c r="D115" s="24"/>
      <c r="E115" s="24"/>
      <c r="F115" s="24"/>
      <c r="G115" s="24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3"/>
    </row>
    <row r="116" spans="2:34" ht="10.5" customHeight="1" x14ac:dyDescent="0.25">
      <c r="B116" s="26"/>
      <c r="C116" s="24"/>
      <c r="D116" s="24"/>
      <c r="E116" s="24"/>
      <c r="F116" s="24"/>
      <c r="G116" s="24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3"/>
    </row>
    <row r="117" spans="2:34" ht="10.5" customHeight="1" x14ac:dyDescent="0.25">
      <c r="B117" s="26"/>
      <c r="C117" s="24"/>
      <c r="D117" s="24"/>
      <c r="E117" s="24"/>
      <c r="F117" s="24"/>
      <c r="G117" s="24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3"/>
    </row>
    <row r="118" spans="2:34" ht="10.5" customHeight="1" x14ac:dyDescent="0.25">
      <c r="B118" s="26"/>
      <c r="C118" s="24"/>
      <c r="D118" s="24"/>
      <c r="E118" s="24"/>
      <c r="F118" s="24"/>
      <c r="G118" s="24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3"/>
    </row>
    <row r="119" spans="2:34" ht="10.5" customHeight="1" x14ac:dyDescent="0.25">
      <c r="B119" s="26"/>
      <c r="C119" s="24"/>
      <c r="D119" s="24"/>
      <c r="E119" s="24"/>
      <c r="F119" s="24"/>
      <c r="G119" s="24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3"/>
    </row>
    <row r="120" spans="2:34" ht="10.5" customHeight="1" x14ac:dyDescent="0.25">
      <c r="B120" s="26"/>
      <c r="C120" s="24"/>
      <c r="D120" s="24"/>
      <c r="E120" s="24"/>
      <c r="F120" s="24"/>
      <c r="G120" s="24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3"/>
    </row>
    <row r="121" spans="2:34" ht="10.5" customHeight="1" x14ac:dyDescent="0.25">
      <c r="B121" s="26"/>
      <c r="C121" s="24"/>
      <c r="D121" s="24"/>
      <c r="E121" s="24"/>
      <c r="F121" s="24"/>
      <c r="G121" s="24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3"/>
    </row>
    <row r="122" spans="2:34" ht="10.5" customHeight="1" thickBot="1" x14ac:dyDescent="0.3">
      <c r="B122" s="27"/>
      <c r="C122" s="28"/>
      <c r="D122" s="28"/>
      <c r="E122" s="28"/>
      <c r="F122" s="28"/>
      <c r="G122" s="28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6"/>
    </row>
    <row r="123" spans="2:34" ht="10.5" customHeight="1" thickBot="1" x14ac:dyDescent="0.3"/>
    <row r="124" spans="2:34" ht="10.5" customHeight="1" x14ac:dyDescent="0.25">
      <c r="B124" s="29" t="s">
        <v>58</v>
      </c>
      <c r="C124" s="30"/>
      <c r="D124" s="30"/>
      <c r="E124" s="30"/>
      <c r="F124" s="30"/>
      <c r="G124" s="30" t="s">
        <v>59</v>
      </c>
      <c r="H124" s="30"/>
      <c r="I124" s="30"/>
      <c r="J124" s="30"/>
      <c r="K124" s="30"/>
      <c r="L124" s="30" t="s">
        <v>87</v>
      </c>
      <c r="M124" s="30"/>
      <c r="N124" s="30"/>
      <c r="O124" s="30"/>
      <c r="P124" s="30"/>
      <c r="Q124" s="30" t="s">
        <v>88</v>
      </c>
      <c r="R124" s="30"/>
      <c r="S124" s="30"/>
      <c r="T124" s="30"/>
      <c r="U124" s="30"/>
      <c r="V124" s="30" t="s">
        <v>89</v>
      </c>
      <c r="W124" s="30"/>
      <c r="X124" s="30"/>
      <c r="Y124" s="30"/>
      <c r="Z124" s="32"/>
    </row>
    <row r="125" spans="2:34" ht="10.5" customHeight="1" x14ac:dyDescent="0.25">
      <c r="B125" s="33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6"/>
    </row>
    <row r="126" spans="2:34" ht="10.5" customHeight="1" x14ac:dyDescent="0.25">
      <c r="B126" s="1" cm="1">
        <f t="array" ref="B126">SUM(_xlfn.XLOOKUP(K72:M122,Options!E2:E20,Options!F2:F20,0))</f>
        <v>0</v>
      </c>
      <c r="C126" s="2"/>
      <c r="D126" s="2"/>
      <c r="E126" s="2"/>
      <c r="F126" s="2"/>
      <c r="G126" s="2">
        <f>SUM(H72:J122)</f>
        <v>0</v>
      </c>
      <c r="H126" s="2"/>
      <c r="I126" s="2"/>
      <c r="J126" s="2"/>
      <c r="K126" s="2"/>
      <c r="L126" s="2">
        <f>3*(IF(ISBLANK(O9),IF(ISBLANK(K9),G9,K9),O9)+6)</f>
        <v>18</v>
      </c>
      <c r="M126" s="2"/>
      <c r="N126" s="2"/>
      <c r="O126" s="2"/>
      <c r="P126" s="2"/>
      <c r="Q126" s="2">
        <f>3*(IF(ISBLANK(O9),IF(ISBLANK(K9),G9,K9),O9)+13)</f>
        <v>39</v>
      </c>
      <c r="R126" s="2"/>
      <c r="S126" s="2"/>
      <c r="T126" s="2"/>
      <c r="U126" s="2"/>
      <c r="V126" s="2">
        <f>3*(IF(ISBLANK(O9),IF(ISBLANK(K9),G9,K9),O9)+20)</f>
        <v>60</v>
      </c>
      <c r="W126" s="2"/>
      <c r="X126" s="2"/>
      <c r="Y126" s="2"/>
      <c r="Z126" s="3"/>
    </row>
    <row r="127" spans="2:34" ht="10.5" customHeight="1" thickBot="1" x14ac:dyDescent="0.3">
      <c r="B127" s="4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6"/>
    </row>
  </sheetData>
  <mergeCells count="316">
    <mergeCell ref="B52:AA53"/>
    <mergeCell ref="AB52:AE53"/>
    <mergeCell ref="AF52:AH53"/>
    <mergeCell ref="B54:AA55"/>
    <mergeCell ref="L26:N27"/>
    <mergeCell ref="O26:R27"/>
    <mergeCell ref="B26:K27"/>
    <mergeCell ref="X38:AA39"/>
    <mergeCell ref="U38:W39"/>
    <mergeCell ref="B38:T39"/>
    <mergeCell ref="B2:F3"/>
    <mergeCell ref="G2:O3"/>
    <mergeCell ref="Q2:S3"/>
    <mergeCell ref="AF2:AH3"/>
    <mergeCell ref="AC2:AE3"/>
    <mergeCell ref="T2:AB3"/>
    <mergeCell ref="B33:N33"/>
    <mergeCell ref="B34:N34"/>
    <mergeCell ref="B35:N35"/>
    <mergeCell ref="G19:J20"/>
    <mergeCell ref="G23:J24"/>
    <mergeCell ref="B29:N29"/>
    <mergeCell ref="B21:F22"/>
    <mergeCell ref="B23:F24"/>
    <mergeCell ref="B7:F8"/>
    <mergeCell ref="B9:F10"/>
    <mergeCell ref="B11:F12"/>
    <mergeCell ref="B13:F14"/>
    <mergeCell ref="G7:J8"/>
    <mergeCell ref="K7:N8"/>
    <mergeCell ref="O7:R8"/>
    <mergeCell ref="G9:J10"/>
    <mergeCell ref="K9:N10"/>
    <mergeCell ref="O9:R10"/>
    <mergeCell ref="G11:J12"/>
    <mergeCell ref="K11:N12"/>
    <mergeCell ref="O11:R12"/>
    <mergeCell ref="G13:J14"/>
    <mergeCell ref="K13:N14"/>
    <mergeCell ref="O13:R14"/>
    <mergeCell ref="B15:F16"/>
    <mergeCell ref="B17:F18"/>
    <mergeCell ref="B19:F20"/>
    <mergeCell ref="G21:J22"/>
    <mergeCell ref="K21:N22"/>
    <mergeCell ref="O21:R22"/>
    <mergeCell ref="G15:J16"/>
    <mergeCell ref="K15:N16"/>
    <mergeCell ref="O15:R16"/>
    <mergeCell ref="G17:J18"/>
    <mergeCell ref="K17:N18"/>
    <mergeCell ref="O17:R18"/>
    <mergeCell ref="K23:N24"/>
    <mergeCell ref="O23:R24"/>
    <mergeCell ref="T5:Z6"/>
    <mergeCell ref="AB5:AH6"/>
    <mergeCell ref="T7:W8"/>
    <mergeCell ref="T9:W10"/>
    <mergeCell ref="T11:W12"/>
    <mergeCell ref="T13:W14"/>
    <mergeCell ref="X7:Z8"/>
    <mergeCell ref="K19:N20"/>
    <mergeCell ref="O19:R20"/>
    <mergeCell ref="B5:R6"/>
    <mergeCell ref="AF7:AH8"/>
    <mergeCell ref="AF9:AH10"/>
    <mergeCell ref="AF11:AH12"/>
    <mergeCell ref="X9:Z10"/>
    <mergeCell ref="X11:Z12"/>
    <mergeCell ref="X13:Z14"/>
    <mergeCell ref="AB7:AE8"/>
    <mergeCell ref="AB9:AE10"/>
    <mergeCell ref="AB11:AE12"/>
    <mergeCell ref="T24:W25"/>
    <mergeCell ref="X24:Z25"/>
    <mergeCell ref="T26:W27"/>
    <mergeCell ref="X26:Z27"/>
    <mergeCell ref="AB14:AH15"/>
    <mergeCell ref="AB16:AE17"/>
    <mergeCell ref="AF16:AH17"/>
    <mergeCell ref="AB18:AE19"/>
    <mergeCell ref="AF18:AH19"/>
    <mergeCell ref="AB20:AE21"/>
    <mergeCell ref="AF20:AH21"/>
    <mergeCell ref="AB22:AE23"/>
    <mergeCell ref="AF22:AH23"/>
    <mergeCell ref="AB24:AE25"/>
    <mergeCell ref="AF24:AH25"/>
    <mergeCell ref="AB26:AE27"/>
    <mergeCell ref="T16:Z17"/>
    <mergeCell ref="T18:W19"/>
    <mergeCell ref="X18:Z19"/>
    <mergeCell ref="T20:W21"/>
    <mergeCell ref="X20:Z21"/>
    <mergeCell ref="T22:W23"/>
    <mergeCell ref="X22:Z23"/>
    <mergeCell ref="AF46:AH47"/>
    <mergeCell ref="B48:AA49"/>
    <mergeCell ref="AB48:AE49"/>
    <mergeCell ref="AF48:AH49"/>
    <mergeCell ref="B50:AA51"/>
    <mergeCell ref="AB50:AE51"/>
    <mergeCell ref="AF50:AH51"/>
    <mergeCell ref="O33:R33"/>
    <mergeCell ref="O34:R34"/>
    <mergeCell ref="O35:R35"/>
    <mergeCell ref="O36:R36"/>
    <mergeCell ref="B36:N36"/>
    <mergeCell ref="B28:N28"/>
    <mergeCell ref="O28:R28"/>
    <mergeCell ref="AF38:AH39"/>
    <mergeCell ref="AB38:AE39"/>
    <mergeCell ref="B40:AA41"/>
    <mergeCell ref="AB40:AE41"/>
    <mergeCell ref="AF40:AH41"/>
    <mergeCell ref="AF26:AH27"/>
    <mergeCell ref="O31:R31"/>
    <mergeCell ref="O32:R32"/>
    <mergeCell ref="B32:N32"/>
    <mergeCell ref="B31:N31"/>
    <mergeCell ref="AB54:AE55"/>
    <mergeCell ref="AF54:AH55"/>
    <mergeCell ref="B56:AA57"/>
    <mergeCell ref="AB56:AE57"/>
    <mergeCell ref="AF56:AH57"/>
    <mergeCell ref="W29:Z30"/>
    <mergeCell ref="AA29:AE30"/>
    <mergeCell ref="W31:Z32"/>
    <mergeCell ref="AA31:AE32"/>
    <mergeCell ref="O29:R29"/>
    <mergeCell ref="B30:N30"/>
    <mergeCell ref="O30:R30"/>
    <mergeCell ref="W33:Z34"/>
    <mergeCell ref="AA33:AE34"/>
    <mergeCell ref="W35:Z36"/>
    <mergeCell ref="AA35:AE36"/>
    <mergeCell ref="AB42:AE43"/>
    <mergeCell ref="AF42:AH43"/>
    <mergeCell ref="B42:AA43"/>
    <mergeCell ref="B44:AA45"/>
    <mergeCell ref="AB44:AE45"/>
    <mergeCell ref="AF44:AH45"/>
    <mergeCell ref="B46:AA47"/>
    <mergeCell ref="AB46:AE47"/>
    <mergeCell ref="B62:AA63"/>
    <mergeCell ref="AB62:AE63"/>
    <mergeCell ref="AF62:AH63"/>
    <mergeCell ref="B64:AA65"/>
    <mergeCell ref="AB64:AE65"/>
    <mergeCell ref="AF64:AH65"/>
    <mergeCell ref="B58:AA59"/>
    <mergeCell ref="AB58:AE59"/>
    <mergeCell ref="AF58:AH59"/>
    <mergeCell ref="B60:AA61"/>
    <mergeCell ref="AB60:AE61"/>
    <mergeCell ref="AF60:AH61"/>
    <mergeCell ref="B68:AH69"/>
    <mergeCell ref="B70:G71"/>
    <mergeCell ref="H70:J71"/>
    <mergeCell ref="K70:M71"/>
    <mergeCell ref="N70:P71"/>
    <mergeCell ref="Q70:S71"/>
    <mergeCell ref="T70:V71"/>
    <mergeCell ref="W70:Y71"/>
    <mergeCell ref="Z70:AH71"/>
    <mergeCell ref="W72:Y74"/>
    <mergeCell ref="Z72:AH74"/>
    <mergeCell ref="H75:J77"/>
    <mergeCell ref="K75:M77"/>
    <mergeCell ref="N75:P77"/>
    <mergeCell ref="Q75:S77"/>
    <mergeCell ref="T75:V77"/>
    <mergeCell ref="W75:Y77"/>
    <mergeCell ref="Z75:AH77"/>
    <mergeCell ref="H72:J74"/>
    <mergeCell ref="K72:M74"/>
    <mergeCell ref="N72:P74"/>
    <mergeCell ref="Q72:S74"/>
    <mergeCell ref="T72:V74"/>
    <mergeCell ref="T78:V80"/>
    <mergeCell ref="W78:Y80"/>
    <mergeCell ref="Z78:AH80"/>
    <mergeCell ref="H81:J83"/>
    <mergeCell ref="K81:M83"/>
    <mergeCell ref="N81:P83"/>
    <mergeCell ref="Q81:S83"/>
    <mergeCell ref="T81:V83"/>
    <mergeCell ref="W81:Y83"/>
    <mergeCell ref="Z81:AH83"/>
    <mergeCell ref="H78:J80"/>
    <mergeCell ref="K78:M80"/>
    <mergeCell ref="N78:P80"/>
    <mergeCell ref="Q78:S80"/>
    <mergeCell ref="T93:V95"/>
    <mergeCell ref="W93:Y95"/>
    <mergeCell ref="Z93:AH95"/>
    <mergeCell ref="B90:G92"/>
    <mergeCell ref="H90:J92"/>
    <mergeCell ref="K90:M92"/>
    <mergeCell ref="N90:P92"/>
    <mergeCell ref="Q90:S92"/>
    <mergeCell ref="T84:V86"/>
    <mergeCell ref="W84:Y86"/>
    <mergeCell ref="Z84:AH86"/>
    <mergeCell ref="B87:G89"/>
    <mergeCell ref="H87:J89"/>
    <mergeCell ref="K87:M89"/>
    <mergeCell ref="N87:P89"/>
    <mergeCell ref="Q87:S89"/>
    <mergeCell ref="T87:V89"/>
    <mergeCell ref="W87:Y89"/>
    <mergeCell ref="Z87:AH89"/>
    <mergeCell ref="H84:J86"/>
    <mergeCell ref="K84:M86"/>
    <mergeCell ref="N84:P86"/>
    <mergeCell ref="Q84:S86"/>
    <mergeCell ref="T96:V98"/>
    <mergeCell ref="W96:Y98"/>
    <mergeCell ref="Z96:AH98"/>
    <mergeCell ref="B72:C74"/>
    <mergeCell ref="D72:G74"/>
    <mergeCell ref="B75:C77"/>
    <mergeCell ref="D75:G77"/>
    <mergeCell ref="B78:C80"/>
    <mergeCell ref="D78:G80"/>
    <mergeCell ref="B81:C83"/>
    <mergeCell ref="D81:G83"/>
    <mergeCell ref="B96:G98"/>
    <mergeCell ref="H96:J98"/>
    <mergeCell ref="K96:M98"/>
    <mergeCell ref="N96:P98"/>
    <mergeCell ref="Q96:S98"/>
    <mergeCell ref="T90:V92"/>
    <mergeCell ref="W90:Y92"/>
    <mergeCell ref="Z90:AH92"/>
    <mergeCell ref="B93:G95"/>
    <mergeCell ref="H93:J95"/>
    <mergeCell ref="K93:M95"/>
    <mergeCell ref="N93:P95"/>
    <mergeCell ref="Q93:S95"/>
    <mergeCell ref="T99:V101"/>
    <mergeCell ref="W99:Y101"/>
    <mergeCell ref="Z99:AH101"/>
    <mergeCell ref="B102:G104"/>
    <mergeCell ref="H102:J104"/>
    <mergeCell ref="K102:M104"/>
    <mergeCell ref="N102:P104"/>
    <mergeCell ref="Q102:S104"/>
    <mergeCell ref="T102:V104"/>
    <mergeCell ref="W102:Y104"/>
    <mergeCell ref="Z102:AH104"/>
    <mergeCell ref="B99:G101"/>
    <mergeCell ref="H99:J101"/>
    <mergeCell ref="K99:M101"/>
    <mergeCell ref="N99:P101"/>
    <mergeCell ref="Q99:S101"/>
    <mergeCell ref="N111:P113"/>
    <mergeCell ref="Q111:S113"/>
    <mergeCell ref="T105:V107"/>
    <mergeCell ref="W105:Y107"/>
    <mergeCell ref="Z105:AH107"/>
    <mergeCell ref="B108:G110"/>
    <mergeCell ref="H108:J110"/>
    <mergeCell ref="K108:M110"/>
    <mergeCell ref="N108:P110"/>
    <mergeCell ref="Q108:S110"/>
    <mergeCell ref="T108:V110"/>
    <mergeCell ref="W108:Y110"/>
    <mergeCell ref="Z108:AH110"/>
    <mergeCell ref="B105:G107"/>
    <mergeCell ref="H105:J107"/>
    <mergeCell ref="K105:M107"/>
    <mergeCell ref="N105:P107"/>
    <mergeCell ref="Q105:S107"/>
    <mergeCell ref="T117:V119"/>
    <mergeCell ref="W117:Y119"/>
    <mergeCell ref="Z117:AH119"/>
    <mergeCell ref="B84:C86"/>
    <mergeCell ref="D84:G86"/>
    <mergeCell ref="B117:G119"/>
    <mergeCell ref="H117:J119"/>
    <mergeCell ref="K117:M119"/>
    <mergeCell ref="N117:P119"/>
    <mergeCell ref="Q117:S119"/>
    <mergeCell ref="T111:V113"/>
    <mergeCell ref="W111:Y113"/>
    <mergeCell ref="Z111:AH113"/>
    <mergeCell ref="B114:G116"/>
    <mergeCell ref="H114:J116"/>
    <mergeCell ref="K114:M116"/>
    <mergeCell ref="N114:P116"/>
    <mergeCell ref="Q114:S116"/>
    <mergeCell ref="T114:V116"/>
    <mergeCell ref="W114:Y116"/>
    <mergeCell ref="Z114:AH116"/>
    <mergeCell ref="B111:G113"/>
    <mergeCell ref="H111:J113"/>
    <mergeCell ref="K111:M113"/>
    <mergeCell ref="B126:F127"/>
    <mergeCell ref="G126:K127"/>
    <mergeCell ref="Q120:S122"/>
    <mergeCell ref="T120:V122"/>
    <mergeCell ref="W120:Y122"/>
    <mergeCell ref="Z120:AH122"/>
    <mergeCell ref="B124:F125"/>
    <mergeCell ref="G124:K125"/>
    <mergeCell ref="B120:G122"/>
    <mergeCell ref="H120:J122"/>
    <mergeCell ref="K120:M122"/>
    <mergeCell ref="N120:P122"/>
    <mergeCell ref="L124:P125"/>
    <mergeCell ref="L126:P127"/>
    <mergeCell ref="Q124:U125"/>
    <mergeCell ref="V124:Z125"/>
    <mergeCell ref="Q126:U127"/>
    <mergeCell ref="V126:Z127"/>
  </mergeCells>
  <phoneticPr fontId="2" type="noConversion"/>
  <pageMargins left="0.7" right="0.7" top="0.75" bottom="0.75" header="0.3" footer="0.3"/>
  <pageSetup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70F2D5-9484-4208-8C59-9575C85C4A0C}">
          <x14:formula1>
            <xm:f>Options!$A$2:$A$5</xm:f>
          </x14:formula1>
          <xm:sqref>T2:AB3</xm:sqref>
        </x14:dataValidation>
        <x14:dataValidation type="list" allowBlank="1" showInputMessage="1" showErrorMessage="1" xr:uid="{73CFA33B-E481-44D4-8E0C-2CED4CC28D05}">
          <x14:formula1>
            <xm:f>Options!$C$2:$C$12</xm:f>
          </x14:formula1>
          <xm:sqref>T72:V122</xm:sqref>
        </x14:dataValidation>
        <x14:dataValidation type="list" allowBlank="1" showInputMessage="1" showErrorMessage="1" xr:uid="{2D1677D4-DD0E-46E3-B240-2F891FBA4BA6}">
          <x14:formula1>
            <xm:f>Options!$E$2:$E$9</xm:f>
          </x14:formula1>
          <xm:sqref>K72:M122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9B9ED-318A-4338-97FC-13807B1B27A5}">
  <dimension ref="A1:F12"/>
  <sheetViews>
    <sheetView workbookViewId="0">
      <selection activeCell="F10" sqref="F10"/>
    </sheetView>
  </sheetViews>
  <sheetFormatPr defaultRowHeight="15" x14ac:dyDescent="0.25"/>
  <cols>
    <col min="5" max="5" width="12.140625" customWidth="1"/>
    <col min="6" max="6" width="12" customWidth="1"/>
  </cols>
  <sheetData>
    <row r="1" spans="1:6" x14ac:dyDescent="0.25">
      <c r="A1" t="s">
        <v>60</v>
      </c>
      <c r="C1" t="s">
        <v>51</v>
      </c>
      <c r="E1" t="s">
        <v>77</v>
      </c>
      <c r="F1" t="s">
        <v>82</v>
      </c>
    </row>
    <row r="2" spans="1:6" x14ac:dyDescent="0.25">
      <c r="A2" t="s">
        <v>61</v>
      </c>
      <c r="C2" t="s">
        <v>66</v>
      </c>
      <c r="E2" t="s">
        <v>78</v>
      </c>
      <c r="F2">
        <v>2.5</v>
      </c>
    </row>
    <row r="3" spans="1:6" x14ac:dyDescent="0.25">
      <c r="A3" t="s">
        <v>62</v>
      </c>
      <c r="C3" t="s">
        <v>67</v>
      </c>
      <c r="E3" t="s">
        <v>79</v>
      </c>
      <c r="F3">
        <v>5</v>
      </c>
    </row>
    <row r="4" spans="1:6" x14ac:dyDescent="0.25">
      <c r="A4" t="s">
        <v>63</v>
      </c>
      <c r="C4" t="s">
        <v>68</v>
      </c>
      <c r="E4" t="s">
        <v>80</v>
      </c>
      <c r="F4">
        <f>IF(COUNTIF('Character Sheet'!K72:M122,Options!E6)&gt;0,0,10)</f>
        <v>10</v>
      </c>
    </row>
    <row r="5" spans="1:6" x14ac:dyDescent="0.25">
      <c r="A5" t="s">
        <v>64</v>
      </c>
      <c r="C5" t="s">
        <v>69</v>
      </c>
      <c r="E5" t="s">
        <v>81</v>
      </c>
      <c r="F5">
        <v>8.5</v>
      </c>
    </row>
    <row r="6" spans="1:6" x14ac:dyDescent="0.25">
      <c r="C6" t="s">
        <v>70</v>
      </c>
      <c r="E6" t="s">
        <v>83</v>
      </c>
      <c r="F6">
        <v>50</v>
      </c>
    </row>
    <row r="7" spans="1:6" x14ac:dyDescent="0.25">
      <c r="C7" t="s">
        <v>71</v>
      </c>
      <c r="E7" t="s">
        <v>84</v>
      </c>
      <c r="F7">
        <v>40</v>
      </c>
    </row>
    <row r="8" spans="1:6" x14ac:dyDescent="0.25">
      <c r="C8" t="s">
        <v>72</v>
      </c>
      <c r="E8" t="s">
        <v>85</v>
      </c>
      <c r="F8">
        <v>5</v>
      </c>
    </row>
    <row r="9" spans="1:6" x14ac:dyDescent="0.25">
      <c r="C9" t="s">
        <v>73</v>
      </c>
      <c r="E9" t="s">
        <v>86</v>
      </c>
      <c r="F9">
        <v>33</v>
      </c>
    </row>
    <row r="10" spans="1:6" x14ac:dyDescent="0.25">
      <c r="C10" t="s">
        <v>74</v>
      </c>
    </row>
    <row r="11" spans="1:6" x14ac:dyDescent="0.25">
      <c r="C11" t="s">
        <v>75</v>
      </c>
    </row>
    <row r="12" spans="1:6" x14ac:dyDescent="0.25">
      <c r="C12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Character Sheet</vt:lpstr>
      <vt:lpstr>Options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Dopico</dc:creator>
  <cp:lastModifiedBy>Pablo Dopico</cp:lastModifiedBy>
  <cp:lastPrinted>2026-08-04T22:31:31Z</cp:lastPrinted>
  <dcterms:created xsi:type="dcterms:W3CDTF">2025-10-21T15:22:05Z</dcterms:created>
  <dcterms:modified xsi:type="dcterms:W3CDTF">2026-08-04T23:21:34Z</dcterms:modified>
</cp:coreProperties>
</file>